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4 Availability\"/>
    </mc:Choice>
  </mc:AlternateContent>
  <xr:revisionPtr revIDLastSave="0" documentId="8_{4698EFAA-2F78-4B1A-9AE0-FC93F49DE167}" xr6:coauthVersionLast="47" xr6:coauthVersionMax="47" xr10:uidLastSave="{00000000-0000-0000-0000-000000000000}"/>
  <bookViews>
    <workbookView xWindow="-120" yWindow="-120" windowWidth="29040" windowHeight="15840" xr2:uid="{5AADA974-6AC0-4618-BE01-68D7DF6C0176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88" i="4"/>
  <c r="L88" i="4"/>
  <c r="J88" i="4"/>
  <c r="Q87" i="4"/>
  <c r="L87" i="4"/>
  <c r="J87" i="4"/>
  <c r="Q86" i="4"/>
  <c r="L86" i="4"/>
  <c r="J86" i="4"/>
  <c r="Q85" i="4"/>
  <c r="L85" i="4"/>
  <c r="J85" i="4"/>
  <c r="Q84" i="4"/>
  <c r="L84" i="4"/>
  <c r="J84" i="4"/>
  <c r="U74" i="4"/>
  <c r="T74" i="4"/>
  <c r="S74" i="4"/>
  <c r="U67" i="4"/>
  <c r="T67" i="4"/>
  <c r="S67" i="4"/>
  <c r="U56" i="4"/>
  <c r="T56" i="4"/>
  <c r="S56" i="4"/>
  <c r="J50" i="4"/>
  <c r="I50" i="4"/>
  <c r="H50" i="4"/>
  <c r="A22" i="11"/>
  <c r="A21" i="11"/>
</calcChain>
</file>

<file path=xl/sharedStrings.xml><?xml version="1.0" encoding="utf-8"?>
<sst xmlns="http://schemas.openxmlformats.org/spreadsheetml/2006/main" count="395" uniqueCount="171">
  <si>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</si>
  <si>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</si>
  <si>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</si>
  <si>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</si>
  <si>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</si>
  <si>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</si>
  <si>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</si>
  <si>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</si>
  <si>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</si>
  <si>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</si>
  <si>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</si>
  <si>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</si>
  <si>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</si>
  <si>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</si>
  <si>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</si>
  <si>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</si>
  <si>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</si>
  <si>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</si>
  <si>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</si>
  <si>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</si>
  <si>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</si>
  <si>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</si>
  <si>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</si>
  <si>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</si>
  <si>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</si>
  <si>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</si>
  <si>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</si>
  <si>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</si>
  <si>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</si>
  <si>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</si>
  <si>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</si>
  <si>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</si>
  <si>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09/30/24 at 06:45:03</t>
  </si>
  <si>
    <t>Order</t>
  </si>
  <si>
    <t>Avail</t>
  </si>
  <si>
    <t>Blanket</t>
  </si>
  <si>
    <t>Page 2</t>
  </si>
  <si>
    <t>Crop Statuses:  BD = 2Bud, CB = 1Colored Bud &amp; Bloom, NF = 3Nice Foliage, TB = Tight Bud</t>
  </si>
  <si>
    <t>5in Succulent Pot 8P (5/Shelf - 35/Cart)</t>
  </si>
  <si>
    <t>Cotyledon Tomentosa Bears Paw</t>
  </si>
  <si>
    <t>SUCCOTTOM</t>
  </si>
  <si>
    <t>5in Succulent Pot 8P</t>
  </si>
  <si>
    <t>5SUC</t>
  </si>
  <si>
    <t>NF</t>
  </si>
  <si>
    <t>Crassula Ovata Variegata</t>
  </si>
  <si>
    <t>SUCCRAOVR</t>
  </si>
  <si>
    <t>Echeveria Mexican Firecracker</t>
  </si>
  <si>
    <t>SUCECHMXF</t>
  </si>
  <si>
    <t>Epiphyllum Anguliger</t>
  </si>
  <si>
    <t>SUCEPIANG</t>
  </si>
  <si>
    <t>Pachyveria Little Jewel</t>
  </si>
  <si>
    <t>SUCPACLTJ</t>
  </si>
  <si>
    <t>Rhipsalis Coral Cactus</t>
  </si>
  <si>
    <t>SUCRHICCC</t>
  </si>
  <si>
    <t xml:space="preserve"> Totals</t>
  </si>
  <si>
    <t>5in. Rnd Pot 8PK (5/Shelf - 30/Cart)</t>
  </si>
  <si>
    <t>Aglaonema Lady Valentine</t>
  </si>
  <si>
    <t>HSPAGLLDV</t>
  </si>
  <si>
    <t>5in. Rnd Pot 8PK</t>
  </si>
  <si>
    <t>5INR</t>
  </si>
  <si>
    <t>Aglaonema Snow White</t>
  </si>
  <si>
    <t>HSPAGLSNW</t>
  </si>
  <si>
    <t>Alocasia Dragon Scale</t>
  </si>
  <si>
    <t>HSPALODRA</t>
  </si>
  <si>
    <t>Alocasia Frydek Variegated</t>
  </si>
  <si>
    <t>HSPALOFRY</t>
  </si>
  <si>
    <t>Alocasia Jacklyn</t>
  </si>
  <si>
    <t>HSPALOJAC</t>
  </si>
  <si>
    <t>Alocasia Mickey Mouse</t>
  </si>
  <si>
    <t>HSPALOMIC</t>
  </si>
  <si>
    <t>Alocasia ordora Yellow Variegated</t>
  </si>
  <si>
    <t>HSPALOORY</t>
  </si>
  <si>
    <t>Alocasia Pink Dragon</t>
  </si>
  <si>
    <t>HSPALOPND</t>
  </si>
  <si>
    <t>Alocasia reginae</t>
  </si>
  <si>
    <t>HSPALOREG</t>
  </si>
  <si>
    <t>Alocasia Silver Dragon</t>
  </si>
  <si>
    <t>HSPALOSIL</t>
  </si>
  <si>
    <t>Dieffenbachia Reflector</t>
  </si>
  <si>
    <t>HSPDIEREF</t>
  </si>
  <si>
    <t>Epipremnum pinnatum Marble</t>
  </si>
  <si>
    <t>HSPEPIMAR</t>
  </si>
  <si>
    <t>Ficus elastica Burgundy</t>
  </si>
  <si>
    <t>HSPFICBUR</t>
  </si>
  <si>
    <t>Ficus shivereana Moonshine</t>
  </si>
  <si>
    <t>HSPFICMOO</t>
  </si>
  <si>
    <t>Ficus elastica Tineke</t>
  </si>
  <si>
    <t>HSPFICTIN</t>
  </si>
  <si>
    <t>Ficus benjamina Too Little</t>
  </si>
  <si>
    <t>HSPFICTOO</t>
  </si>
  <si>
    <t>Philodendron goeldii</t>
  </si>
  <si>
    <t>HSPFINPLA</t>
  </si>
  <si>
    <t>Homalomena Camouflage</t>
  </si>
  <si>
    <t>HSPHOMCAM</t>
  </si>
  <si>
    <t>Homalomena Sunshine Gem</t>
  </si>
  <si>
    <t>HSPHOMSUN</t>
  </si>
  <si>
    <t>Monstera adansonii Swiss Cheese</t>
  </si>
  <si>
    <t>HSPMONADA</t>
  </si>
  <si>
    <t>Philodendron Black Cardinal</t>
  </si>
  <si>
    <t>HSPPHIBLC</t>
  </si>
  <si>
    <t>Philodendron Flo. Green Beauty</t>
  </si>
  <si>
    <t>HSPPHIFGB</t>
  </si>
  <si>
    <t>Philodendron Melanochrysum</t>
  </si>
  <si>
    <t>HSPPHIMEL</t>
  </si>
  <si>
    <t>Philodendron mexicanum</t>
  </si>
  <si>
    <t>HSPPHIMEX</t>
  </si>
  <si>
    <t>Philodendron micans</t>
  </si>
  <si>
    <t>HSPPHIMIC</t>
  </si>
  <si>
    <t>Philodendron Pink Princess</t>
  </si>
  <si>
    <t>HSPPHIPPP</t>
  </si>
  <si>
    <t>Philodendron Ring of Fire</t>
  </si>
  <si>
    <t>HSPPHIROF</t>
  </si>
  <si>
    <t>Philodendron Splendid</t>
  </si>
  <si>
    <t>HSPPHISLP</t>
  </si>
  <si>
    <t>Philodendron sodiroi</t>
  </si>
  <si>
    <t>HSPPHISOD</t>
  </si>
  <si>
    <t>Pilea pep. Chinese Money Plant</t>
  </si>
  <si>
    <t>HSPPILPEP</t>
  </si>
  <si>
    <t>Senecio String of Pearls</t>
  </si>
  <si>
    <t>HSPSENSTP</t>
  </si>
  <si>
    <t>Syngonium Green Splash (Ghost)</t>
  </si>
  <si>
    <t>HSPSYNGPL</t>
  </si>
  <si>
    <t>Syngonium Magic Marble</t>
  </si>
  <si>
    <t>HSPSYNMAM</t>
  </si>
  <si>
    <t>Syngonium Mojito</t>
  </si>
  <si>
    <t>HSPSYNMOJ</t>
  </si>
  <si>
    <t>Syngonium Neon Robusta</t>
  </si>
  <si>
    <t>HSPSYNNEO</t>
  </si>
  <si>
    <t>Syngonium Panda Galaxy</t>
  </si>
  <si>
    <t>HSPSYNPNG</t>
  </si>
  <si>
    <t>Syngonium Snow Country</t>
  </si>
  <si>
    <t>HSPSYNSNC</t>
  </si>
  <si>
    <t>Syngonium Starlight</t>
  </si>
  <si>
    <t>HSPSYNSTA</t>
  </si>
  <si>
    <t>Syngonium Strawberry Ice</t>
  </si>
  <si>
    <t>HSPSYNSTR</t>
  </si>
  <si>
    <t>5in. House Plant Totals</t>
  </si>
  <si>
    <t>6in. Hanging Bskt EA (10/Shelf - 40/Cart)</t>
  </si>
  <si>
    <t>Chlorophytum com. Spider Plant</t>
  </si>
  <si>
    <t>HSPCHLSPD</t>
  </si>
  <si>
    <t>6in. Hanging Bskt EA</t>
  </si>
  <si>
    <t>6HB</t>
  </si>
  <si>
    <t>Cissus discolor Rex Begonia Vine</t>
  </si>
  <si>
    <t>HSPCISDIS</t>
  </si>
  <si>
    <t>Epipremnum pinnatum Cebu Blue</t>
  </si>
  <si>
    <t>HSPEPICEB</t>
  </si>
  <si>
    <t>Epipremnum pinnatum Neon</t>
  </si>
  <si>
    <t>HSPEPINEO</t>
  </si>
  <si>
    <t>Hoya wayetii</t>
  </si>
  <si>
    <t>HSPHOYWAY</t>
  </si>
  <si>
    <t>Sedum Burrow's Tail</t>
  </si>
  <si>
    <t>HSPSEDBUR</t>
  </si>
  <si>
    <t>6in. Hanging Basket Totals</t>
  </si>
  <si>
    <t>3" Rnd Blk 18pk (4/Shelf - 28/Cart)</t>
  </si>
  <si>
    <t>Alocasia Black Velvet</t>
  </si>
  <si>
    <t>HSPALOBLV</t>
  </si>
  <si>
    <t>3" Rnd Blk 18pk</t>
  </si>
  <si>
    <t>3RDB</t>
  </si>
  <si>
    <t>Calathea mako. Peacock Plant</t>
  </si>
  <si>
    <t>HSPCALPEP</t>
  </si>
  <si>
    <t>Container Summary</t>
  </si>
  <si>
    <t>Qty/ Shelf</t>
  </si>
  <si>
    <t>Qty/ Cart</t>
  </si>
  <si>
    <t>Qty</t>
  </si>
  <si>
    <t>Shelves</t>
  </si>
  <si>
    <t>Carts</t>
  </si>
  <si>
    <t>5in. House Plant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</si>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</sst>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7" formatCode="&quot;$&quot;#,##0.00###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167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167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7AAC15E1-B60F-4760-948D-638FFCE611D1}"/>
    <cellStyle name="Comma 5" xfId="2" xr:uid="{6CCE0504-0461-4895-B62B-75B8504C0BB0}"/>
    <cellStyle name="Comma 7" xfId="3" xr:uid="{A37DBEBE-A968-44B6-966F-CA1FBC067300}"/>
    <cellStyle name="Normal" xfId="0" builtinId="0"/>
    <cellStyle name="Normal 2" xfId="4" xr:uid="{9D3AC3E9-9132-470A-8BF5-3A91047DBA5F}"/>
    <cellStyle name="Normal 3" xfId="5" xr:uid="{71D008D3-F8DC-42CB-8ABF-FF4C4AD62242}"/>
    <cellStyle name="Normal 7" xfId="6" xr:uid="{E7DCA1FB-775D-46A5-8370-D4FAD2BEDEAB}"/>
    <cellStyle name="Normal 8" xfId="7" xr:uid="{B3895AF2-C04C-44A2-8168-4AE96A97F7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1499AC9B-5BC8-C241-B612-97392C070217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29</xdr:col>
      <xdr:colOff>114300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4E47E56B-5ACF-5A0C-B262-43877C1B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FEF7-9814-43E3-AED8-16CFB0747335}">
  <sheetPr codeName="Sheet1">
    <pageSetUpPr fitToPage="1"/>
  </sheetPr>
  <dimension ref="A1:AF88"/>
  <sheetViews>
    <sheetView tabSelected="1" workbookViewId="0">
      <selection activeCell="R74" sqref="R74"/>
    </sheetView>
  </sheetViews>
  <sheetFormatPr defaultRowHeight="15" x14ac:dyDescent="0.25"/>
  <cols>
    <col min="1" max="1" width="22.28515625" customWidth="1"/>
    <col min="2" max="2" width="27.7109375" hidden="1" customWidth="1"/>
    <col min="3" max="5" width="27.7109375" style="83" hidden="1" customWidth="1"/>
    <col min="6" max="6" width="3" style="2" customWidth="1"/>
    <col min="7" max="7" width="7.28515625" style="2" customWidth="1"/>
    <col min="8" max="8" width="5.7109375" style="1" customWidth="1"/>
    <col min="9" max="9" width="6.28515625" style="146" hidden="1" customWidth="1"/>
    <col min="10" max="10" width="5.7109375" style="1" customWidth="1"/>
    <col min="11" max="11" width="0.42578125" customWidth="1"/>
    <col min="12" max="12" width="22.28515625" customWidth="1"/>
    <col min="13" max="15" width="27.7109375" style="83" hidden="1" customWidth="1"/>
    <col min="16" max="16" width="3.28515625" style="1" hidden="1" customWidth="1"/>
    <col min="17" max="17" width="3" style="1" customWidth="1"/>
    <col min="18" max="18" width="7.28515625" style="1" customWidth="1"/>
    <col min="19" max="19" width="6.28515625" style="1" customWidth="1"/>
    <col min="20" max="20" width="0.42578125" style="146" hidden="1" customWidth="1"/>
    <col min="21" max="21" width="5.7109375" customWidth="1"/>
    <col min="22" max="22" width="0.42578125" customWidth="1"/>
    <col min="23" max="23" width="22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" style="1" customWidth="1"/>
    <col min="29" max="29" width="7.28515625" style="1" customWidth="1"/>
    <col min="30" max="30" width="9.140625" style="1"/>
    <col min="31" max="31" width="0" style="146" hidden="1" customWidth="1"/>
    <col min="32" max="32" width="5.710937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03"/>
      <c r="M5" s="14"/>
      <c r="N5" s="14"/>
      <c r="O5" s="14"/>
      <c r="P5" s="14"/>
      <c r="Q5" s="14"/>
      <c r="R5" s="115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03"/>
      <c r="M6" s="14"/>
      <c r="N6" s="14"/>
      <c r="O6" s="14"/>
      <c r="P6" s="14"/>
      <c r="Q6" s="14"/>
      <c r="R6" s="115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199" t="s">
        <v>29</v>
      </c>
      <c r="T10" s="199"/>
      <c r="U10" s="199"/>
      <c r="V10" s="199"/>
      <c r="W10" s="199"/>
      <c r="X10" s="199"/>
      <c r="Y10" s="199"/>
      <c r="Z10" s="199"/>
      <c r="AA10" s="199"/>
      <c r="AB10" s="199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0" t="s">
        <v>30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198" t="s">
        <v>31</v>
      </c>
      <c r="T12" s="198"/>
      <c r="U12" s="198"/>
      <c r="V12" s="198"/>
      <c r="W12" s="198"/>
      <c r="X12" s="198"/>
      <c r="Y12" s="198"/>
      <c r="Z12" s="198"/>
      <c r="AA12" s="198"/>
      <c r="AB12" s="198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1" t="s">
        <v>10</v>
      </c>
      <c r="B41" s="151"/>
      <c r="C41" s="152"/>
      <c r="D41" s="152"/>
      <c r="E41" s="152"/>
      <c r="F41" s="153" t="s">
        <v>26</v>
      </c>
      <c r="G41" s="154" t="s">
        <v>7</v>
      </c>
      <c r="H41" s="155" t="s">
        <v>34</v>
      </c>
      <c r="I41" s="156" t="s">
        <v>35</v>
      </c>
      <c r="J41" s="155" t="s">
        <v>33</v>
      </c>
      <c r="K41" s="151"/>
      <c r="L41" s="151" t="s">
        <v>10</v>
      </c>
      <c r="M41" s="152"/>
      <c r="N41" s="152"/>
      <c r="O41" s="152"/>
      <c r="P41" s="155"/>
      <c r="Q41" s="153" t="s">
        <v>26</v>
      </c>
      <c r="R41" s="154" t="s">
        <v>7</v>
      </c>
      <c r="S41" s="155" t="s">
        <v>34</v>
      </c>
      <c r="T41" s="156" t="s">
        <v>35</v>
      </c>
      <c r="U41" s="151" t="s">
        <v>33</v>
      </c>
      <c r="V41" s="151"/>
      <c r="W41" s="152" t="s">
        <v>10</v>
      </c>
      <c r="X41" s="152"/>
      <c r="Y41" s="152"/>
      <c r="Z41" s="153"/>
      <c r="AA41" s="155"/>
      <c r="AB41" s="153" t="s">
        <v>26</v>
      </c>
      <c r="AC41" s="154" t="s">
        <v>7</v>
      </c>
      <c r="AD41" s="155" t="s">
        <v>34</v>
      </c>
      <c r="AE41" s="156" t="s">
        <v>35</v>
      </c>
      <c r="AF41" s="151" t="s">
        <v>33</v>
      </c>
    </row>
    <row r="42" spans="1:32" s="136" customFormat="1" ht="5.0999999999999996" customHeight="1" x14ac:dyDescent="0.2">
      <c r="A42" s="157"/>
      <c r="B42" s="157"/>
      <c r="C42" s="158"/>
      <c r="D42" s="158"/>
      <c r="E42" s="158"/>
      <c r="F42" s="159"/>
      <c r="G42" s="160"/>
      <c r="H42" s="161"/>
      <c r="I42" s="162"/>
      <c r="J42" s="161"/>
      <c r="K42" s="157"/>
      <c r="L42" s="157"/>
      <c r="M42" s="158"/>
      <c r="N42" s="158"/>
      <c r="O42" s="158"/>
      <c r="P42" s="161"/>
      <c r="Q42" s="159"/>
      <c r="R42" s="160"/>
      <c r="S42" s="161"/>
      <c r="T42" s="162"/>
      <c r="U42" s="157"/>
      <c r="V42" s="157"/>
      <c r="W42" s="158"/>
      <c r="X42" s="158"/>
      <c r="Y42" s="158"/>
      <c r="Z42" s="159"/>
      <c r="AA42" s="161"/>
      <c r="AB42" s="159"/>
      <c r="AC42" s="160"/>
      <c r="AD42" s="161"/>
      <c r="AE42" s="162"/>
      <c r="AF42" s="157"/>
    </row>
    <row r="43" spans="1:32" s="136" customFormat="1" ht="14.45" customHeight="1" x14ac:dyDescent="0.25">
      <c r="A43" s="191" t="s">
        <v>38</v>
      </c>
      <c r="B43" s="192"/>
      <c r="C43" s="192"/>
      <c r="D43" s="192"/>
      <c r="E43" s="192"/>
      <c r="F43" s="192"/>
      <c r="G43" s="192"/>
      <c r="H43" s="192"/>
      <c r="I43" s="192"/>
      <c r="J43" s="193"/>
      <c r="K43" s="157"/>
      <c r="L43" s="163" t="s">
        <v>110</v>
      </c>
      <c r="M43" s="164" t="s">
        <v>111</v>
      </c>
      <c r="N43" s="164" t="s">
        <v>58</v>
      </c>
      <c r="O43" s="164" t="s">
        <v>59</v>
      </c>
      <c r="P43" s="167"/>
      <c r="Q43" s="165" t="s">
        <v>43</v>
      </c>
      <c r="R43" s="166">
        <v>84</v>
      </c>
      <c r="S43" s="167">
        <v>47</v>
      </c>
      <c r="T43" s="168">
        <v>0</v>
      </c>
      <c r="U43" s="163"/>
      <c r="V43" s="157"/>
      <c r="W43" s="164"/>
      <c r="X43" s="164"/>
      <c r="Y43" s="164"/>
      <c r="Z43" s="165"/>
      <c r="AA43" s="167"/>
      <c r="AB43" s="165"/>
      <c r="AC43" s="166"/>
      <c r="AD43" s="167"/>
      <c r="AE43" s="168"/>
      <c r="AF43" s="163"/>
    </row>
    <row r="44" spans="1:32" s="136" customFormat="1" ht="14.45" customHeight="1" x14ac:dyDescent="0.2">
      <c r="A44" s="163" t="s">
        <v>39</v>
      </c>
      <c r="B44" s="163" t="s">
        <v>40</v>
      </c>
      <c r="C44" s="164" t="s">
        <v>41</v>
      </c>
      <c r="D44" s="164" t="s">
        <v>42</v>
      </c>
      <c r="E44" s="164"/>
      <c r="F44" s="165" t="s">
        <v>43</v>
      </c>
      <c r="G44" s="166">
        <v>31.2</v>
      </c>
      <c r="H44" s="167">
        <v>2</v>
      </c>
      <c r="I44" s="168">
        <v>0</v>
      </c>
      <c r="J44" s="167"/>
      <c r="K44" s="157"/>
      <c r="L44" s="163" t="s">
        <v>112</v>
      </c>
      <c r="M44" s="164" t="s">
        <v>113</v>
      </c>
      <c r="N44" s="164" t="s">
        <v>58</v>
      </c>
      <c r="O44" s="164" t="s">
        <v>59</v>
      </c>
      <c r="P44" s="167"/>
      <c r="Q44" s="165" t="s">
        <v>43</v>
      </c>
      <c r="R44" s="166">
        <v>36</v>
      </c>
      <c r="S44" s="167">
        <v>46</v>
      </c>
      <c r="T44" s="168">
        <v>0</v>
      </c>
      <c r="U44" s="163"/>
      <c r="V44" s="157"/>
      <c r="W44" s="164"/>
      <c r="X44" s="164"/>
      <c r="Y44" s="164"/>
      <c r="Z44" s="165"/>
      <c r="AA44" s="167"/>
      <c r="AB44" s="165"/>
      <c r="AC44" s="166"/>
      <c r="AD44" s="167"/>
      <c r="AE44" s="168"/>
      <c r="AF44" s="163"/>
    </row>
    <row r="45" spans="1:32" s="136" customFormat="1" ht="14.45" customHeight="1" x14ac:dyDescent="0.2">
      <c r="A45" s="163" t="s">
        <v>44</v>
      </c>
      <c r="B45" s="163" t="s">
        <v>45</v>
      </c>
      <c r="C45" s="164" t="s">
        <v>41</v>
      </c>
      <c r="D45" s="164" t="s">
        <v>42</v>
      </c>
      <c r="E45" s="164"/>
      <c r="F45" s="165" t="s">
        <v>43</v>
      </c>
      <c r="G45" s="166">
        <v>31.2</v>
      </c>
      <c r="H45" s="167">
        <v>22</v>
      </c>
      <c r="I45" s="168">
        <v>0</v>
      </c>
      <c r="J45" s="167"/>
      <c r="K45" s="157"/>
      <c r="L45" s="163" t="s">
        <v>114</v>
      </c>
      <c r="M45" s="164" t="s">
        <v>115</v>
      </c>
      <c r="N45" s="164" t="s">
        <v>58</v>
      </c>
      <c r="O45" s="164" t="s">
        <v>59</v>
      </c>
      <c r="P45" s="167"/>
      <c r="Q45" s="165" t="s">
        <v>43</v>
      </c>
      <c r="R45" s="166">
        <v>84</v>
      </c>
      <c r="S45" s="167">
        <v>1</v>
      </c>
      <c r="T45" s="168">
        <v>0</v>
      </c>
      <c r="U45" s="163"/>
      <c r="V45" s="157"/>
      <c r="W45" s="164"/>
      <c r="X45" s="164"/>
      <c r="Y45" s="164"/>
      <c r="Z45" s="165"/>
      <c r="AA45" s="167"/>
      <c r="AB45" s="165"/>
      <c r="AC45" s="166"/>
      <c r="AD45" s="167"/>
      <c r="AE45" s="168"/>
      <c r="AF45" s="163"/>
    </row>
    <row r="46" spans="1:32" s="136" customFormat="1" ht="14.45" customHeight="1" x14ac:dyDescent="0.2">
      <c r="A46" s="163" t="s">
        <v>46</v>
      </c>
      <c r="B46" s="163" t="s">
        <v>47</v>
      </c>
      <c r="C46" s="164" t="s">
        <v>41</v>
      </c>
      <c r="D46" s="164" t="s">
        <v>42</v>
      </c>
      <c r="E46" s="164"/>
      <c r="F46" s="165" t="s">
        <v>43</v>
      </c>
      <c r="G46" s="166">
        <v>31.2</v>
      </c>
      <c r="H46" s="167">
        <v>14</v>
      </c>
      <c r="I46" s="168">
        <v>0</v>
      </c>
      <c r="J46" s="167"/>
      <c r="K46" s="157"/>
      <c r="L46" s="163" t="s">
        <v>116</v>
      </c>
      <c r="M46" s="164" t="s">
        <v>117</v>
      </c>
      <c r="N46" s="164" t="s">
        <v>58</v>
      </c>
      <c r="O46" s="164" t="s">
        <v>59</v>
      </c>
      <c r="P46" s="167"/>
      <c r="Q46" s="165" t="s">
        <v>43</v>
      </c>
      <c r="R46" s="166">
        <v>36</v>
      </c>
      <c r="S46" s="167">
        <v>7</v>
      </c>
      <c r="T46" s="168">
        <v>0</v>
      </c>
      <c r="U46" s="163"/>
      <c r="V46" s="157"/>
      <c r="W46" s="164"/>
      <c r="X46" s="164"/>
      <c r="Y46" s="164"/>
      <c r="Z46" s="165"/>
      <c r="AA46" s="167"/>
      <c r="AB46" s="165"/>
      <c r="AC46" s="166"/>
      <c r="AD46" s="167"/>
      <c r="AE46" s="168"/>
      <c r="AF46" s="163"/>
    </row>
    <row r="47" spans="1:32" s="136" customFormat="1" ht="14.45" customHeight="1" x14ac:dyDescent="0.2">
      <c r="A47" s="163" t="s">
        <v>48</v>
      </c>
      <c r="B47" s="163" t="s">
        <v>49</v>
      </c>
      <c r="C47" s="164" t="s">
        <v>41</v>
      </c>
      <c r="D47" s="164" t="s">
        <v>42</v>
      </c>
      <c r="E47" s="164"/>
      <c r="F47" s="165" t="s">
        <v>43</v>
      </c>
      <c r="G47" s="166">
        <v>31.2</v>
      </c>
      <c r="H47" s="167">
        <v>8</v>
      </c>
      <c r="I47" s="168">
        <v>0</v>
      </c>
      <c r="J47" s="167"/>
      <c r="K47" s="157"/>
      <c r="L47" s="163" t="s">
        <v>118</v>
      </c>
      <c r="M47" s="164" t="s">
        <v>119</v>
      </c>
      <c r="N47" s="164" t="s">
        <v>58</v>
      </c>
      <c r="O47" s="164" t="s">
        <v>59</v>
      </c>
      <c r="P47" s="167"/>
      <c r="Q47" s="165" t="s">
        <v>43</v>
      </c>
      <c r="R47" s="166">
        <v>36</v>
      </c>
      <c r="S47" s="167">
        <v>23</v>
      </c>
      <c r="T47" s="168">
        <v>0</v>
      </c>
      <c r="U47" s="163"/>
      <c r="V47" s="157"/>
      <c r="W47" s="164"/>
      <c r="X47" s="164"/>
      <c r="Y47" s="164"/>
      <c r="Z47" s="165"/>
      <c r="AA47" s="167"/>
      <c r="AB47" s="165"/>
      <c r="AC47" s="166"/>
      <c r="AD47" s="167"/>
      <c r="AE47" s="168"/>
      <c r="AF47" s="163"/>
    </row>
    <row r="48" spans="1:32" s="136" customFormat="1" ht="14.45" customHeight="1" x14ac:dyDescent="0.2">
      <c r="A48" s="163" t="s">
        <v>50</v>
      </c>
      <c r="B48" s="163" t="s">
        <v>51</v>
      </c>
      <c r="C48" s="164" t="s">
        <v>41</v>
      </c>
      <c r="D48" s="164" t="s">
        <v>42</v>
      </c>
      <c r="E48" s="164"/>
      <c r="F48" s="165" t="s">
        <v>43</v>
      </c>
      <c r="G48" s="166">
        <v>31.2</v>
      </c>
      <c r="H48" s="167">
        <v>34</v>
      </c>
      <c r="I48" s="168">
        <v>0</v>
      </c>
      <c r="J48" s="167"/>
      <c r="K48" s="157"/>
      <c r="L48" s="163" t="s">
        <v>120</v>
      </c>
      <c r="M48" s="164" t="s">
        <v>121</v>
      </c>
      <c r="N48" s="164" t="s">
        <v>58</v>
      </c>
      <c r="O48" s="164" t="s">
        <v>59</v>
      </c>
      <c r="P48" s="167"/>
      <c r="Q48" s="165" t="s">
        <v>43</v>
      </c>
      <c r="R48" s="166">
        <v>60</v>
      </c>
      <c r="S48" s="167">
        <v>3</v>
      </c>
      <c r="T48" s="168">
        <v>0</v>
      </c>
      <c r="U48" s="163"/>
      <c r="V48" s="157"/>
      <c r="W48" s="164"/>
      <c r="X48" s="164"/>
      <c r="Y48" s="164"/>
      <c r="Z48" s="165"/>
      <c r="AA48" s="167"/>
      <c r="AB48" s="165"/>
      <c r="AC48" s="166"/>
      <c r="AD48" s="167"/>
      <c r="AE48" s="168"/>
      <c r="AF48" s="163"/>
    </row>
    <row r="49" spans="1:32" s="136" customFormat="1" ht="14.45" customHeight="1" x14ac:dyDescent="0.2">
      <c r="A49" s="163" t="s">
        <v>52</v>
      </c>
      <c r="B49" s="163" t="s">
        <v>53</v>
      </c>
      <c r="C49" s="164" t="s">
        <v>41</v>
      </c>
      <c r="D49" s="164" t="s">
        <v>42</v>
      </c>
      <c r="E49" s="164"/>
      <c r="F49" s="165" t="s">
        <v>43</v>
      </c>
      <c r="G49" s="166">
        <v>31.2</v>
      </c>
      <c r="H49" s="167">
        <v>21</v>
      </c>
      <c r="I49" s="168">
        <v>0</v>
      </c>
      <c r="J49" s="167"/>
      <c r="K49" s="157"/>
      <c r="L49" s="163" t="s">
        <v>122</v>
      </c>
      <c r="M49" s="164" t="s">
        <v>123</v>
      </c>
      <c r="N49" s="164" t="s">
        <v>58</v>
      </c>
      <c r="O49" s="164" t="s">
        <v>59</v>
      </c>
      <c r="P49" s="167"/>
      <c r="Q49" s="165" t="s">
        <v>43</v>
      </c>
      <c r="R49" s="166">
        <v>60</v>
      </c>
      <c r="S49" s="167">
        <v>8</v>
      </c>
      <c r="T49" s="168">
        <v>0</v>
      </c>
      <c r="U49" s="163"/>
      <c r="V49" s="157"/>
      <c r="W49" s="164"/>
      <c r="X49" s="164"/>
      <c r="Y49" s="164"/>
      <c r="Z49" s="165"/>
      <c r="AA49" s="167"/>
      <c r="AB49" s="165"/>
      <c r="AC49" s="166"/>
      <c r="AD49" s="167"/>
      <c r="AE49" s="168"/>
      <c r="AF49" s="163"/>
    </row>
    <row r="50" spans="1:32" s="136" customFormat="1" ht="14.45" customHeight="1" x14ac:dyDescent="0.2">
      <c r="A50" s="151" t="s">
        <v>54</v>
      </c>
      <c r="B50" s="163"/>
      <c r="C50" s="164"/>
      <c r="D50" s="164"/>
      <c r="E50" s="164"/>
      <c r="F50" s="165"/>
      <c r="G50" s="166"/>
      <c r="H50" s="167">
        <f>(SUM(H43:H49))</f>
        <v>101</v>
      </c>
      <c r="I50" s="168">
        <f>(SUM(I43:I49))</f>
        <v>0</v>
      </c>
      <c r="J50" s="167">
        <f>(SUM(J43:J49))</f>
        <v>0</v>
      </c>
      <c r="K50" s="157"/>
      <c r="L50" s="163" t="s">
        <v>124</v>
      </c>
      <c r="M50" s="164" t="s">
        <v>125</v>
      </c>
      <c r="N50" s="164" t="s">
        <v>58</v>
      </c>
      <c r="O50" s="164" t="s">
        <v>59</v>
      </c>
      <c r="P50" s="167"/>
      <c r="Q50" s="165" t="s">
        <v>43</v>
      </c>
      <c r="R50" s="166">
        <v>60</v>
      </c>
      <c r="S50" s="167">
        <v>2</v>
      </c>
      <c r="T50" s="168">
        <v>0</v>
      </c>
      <c r="U50" s="163"/>
      <c r="V50" s="157"/>
      <c r="W50" s="164"/>
      <c r="X50" s="164"/>
      <c r="Y50" s="164"/>
      <c r="Z50" s="165"/>
      <c r="AA50" s="167"/>
      <c r="AB50" s="165"/>
      <c r="AC50" s="166"/>
      <c r="AD50" s="167"/>
      <c r="AE50" s="168"/>
      <c r="AF50" s="163"/>
    </row>
    <row r="51" spans="1:32" s="136" customFormat="1" ht="14.45" customHeight="1" x14ac:dyDescent="0.25">
      <c r="A51" s="191" t="s">
        <v>55</v>
      </c>
      <c r="B51" s="192"/>
      <c r="C51" s="192"/>
      <c r="D51" s="192"/>
      <c r="E51" s="192"/>
      <c r="F51" s="192"/>
      <c r="G51" s="192"/>
      <c r="H51" s="192"/>
      <c r="I51" s="192"/>
      <c r="J51" s="193"/>
      <c r="K51" s="157"/>
      <c r="L51" s="163" t="s">
        <v>126</v>
      </c>
      <c r="M51" s="164" t="s">
        <v>127</v>
      </c>
      <c r="N51" s="164" t="s">
        <v>58</v>
      </c>
      <c r="O51" s="164" t="s">
        <v>59</v>
      </c>
      <c r="P51" s="167"/>
      <c r="Q51" s="165" t="s">
        <v>43</v>
      </c>
      <c r="R51" s="166">
        <v>60</v>
      </c>
      <c r="S51" s="167">
        <v>11</v>
      </c>
      <c r="T51" s="168">
        <v>0</v>
      </c>
      <c r="U51" s="163"/>
      <c r="V51" s="157"/>
      <c r="W51" s="164"/>
      <c r="X51" s="164"/>
      <c r="Y51" s="164"/>
      <c r="Z51" s="165"/>
      <c r="AA51" s="167"/>
      <c r="AB51" s="165"/>
      <c r="AC51" s="166"/>
      <c r="AD51" s="167"/>
      <c r="AE51" s="168"/>
      <c r="AF51" s="163"/>
    </row>
    <row r="52" spans="1:32" s="136" customFormat="1" ht="14.45" customHeight="1" x14ac:dyDescent="0.2">
      <c r="A52" s="163" t="s">
        <v>56</v>
      </c>
      <c r="B52" s="163" t="s">
        <v>57</v>
      </c>
      <c r="C52" s="164" t="s">
        <v>58</v>
      </c>
      <c r="D52" s="164" t="s">
        <v>59</v>
      </c>
      <c r="E52" s="164"/>
      <c r="F52" s="165" t="s">
        <v>43</v>
      </c>
      <c r="G52" s="166">
        <v>36</v>
      </c>
      <c r="H52" s="167">
        <v>7</v>
      </c>
      <c r="I52" s="168">
        <v>0</v>
      </c>
      <c r="J52" s="167"/>
      <c r="K52" s="157"/>
      <c r="L52" s="163" t="s">
        <v>128</v>
      </c>
      <c r="M52" s="164" t="s">
        <v>129</v>
      </c>
      <c r="N52" s="164" t="s">
        <v>58</v>
      </c>
      <c r="O52" s="164" t="s">
        <v>59</v>
      </c>
      <c r="P52" s="167"/>
      <c r="Q52" s="165" t="s">
        <v>43</v>
      </c>
      <c r="R52" s="166">
        <v>44</v>
      </c>
      <c r="S52" s="167">
        <v>16</v>
      </c>
      <c r="T52" s="168">
        <v>0</v>
      </c>
      <c r="U52" s="163"/>
      <c r="V52" s="157"/>
      <c r="W52" s="164"/>
      <c r="X52" s="164"/>
      <c r="Y52" s="164"/>
      <c r="Z52" s="165"/>
      <c r="AA52" s="167"/>
      <c r="AB52" s="165"/>
      <c r="AC52" s="166"/>
      <c r="AD52" s="167"/>
      <c r="AE52" s="168"/>
      <c r="AF52" s="163"/>
    </row>
    <row r="53" spans="1:32" s="136" customFormat="1" ht="14.45" customHeight="1" x14ac:dyDescent="0.2">
      <c r="A53" s="163" t="s">
        <v>60</v>
      </c>
      <c r="B53" s="163" t="s">
        <v>61</v>
      </c>
      <c r="C53" s="164" t="s">
        <v>58</v>
      </c>
      <c r="D53" s="164" t="s">
        <v>59</v>
      </c>
      <c r="E53" s="164"/>
      <c r="F53" s="165" t="s">
        <v>43</v>
      </c>
      <c r="G53" s="166">
        <v>36</v>
      </c>
      <c r="H53" s="167">
        <v>6</v>
      </c>
      <c r="I53" s="168">
        <v>0</v>
      </c>
      <c r="J53" s="167"/>
      <c r="K53" s="157"/>
      <c r="L53" s="163" t="s">
        <v>130</v>
      </c>
      <c r="M53" s="164" t="s">
        <v>131</v>
      </c>
      <c r="N53" s="164" t="s">
        <v>58</v>
      </c>
      <c r="O53" s="164" t="s">
        <v>59</v>
      </c>
      <c r="P53" s="167"/>
      <c r="Q53" s="165" t="s">
        <v>43</v>
      </c>
      <c r="R53" s="166">
        <v>60</v>
      </c>
      <c r="S53" s="167">
        <v>80</v>
      </c>
      <c r="T53" s="168">
        <v>0</v>
      </c>
      <c r="U53" s="163"/>
      <c r="V53" s="157"/>
      <c r="W53" s="164"/>
      <c r="X53" s="164"/>
      <c r="Y53" s="164"/>
      <c r="Z53" s="165"/>
      <c r="AA53" s="167"/>
      <c r="AB53" s="165"/>
      <c r="AC53" s="166"/>
      <c r="AD53" s="167"/>
      <c r="AE53" s="168"/>
      <c r="AF53" s="163"/>
    </row>
    <row r="54" spans="1:32" s="136" customFormat="1" ht="14.45" customHeight="1" x14ac:dyDescent="0.2">
      <c r="A54" s="163" t="s">
        <v>62</v>
      </c>
      <c r="B54" s="163" t="s">
        <v>63</v>
      </c>
      <c r="C54" s="164" t="s">
        <v>58</v>
      </c>
      <c r="D54" s="164" t="s">
        <v>59</v>
      </c>
      <c r="E54" s="164"/>
      <c r="F54" s="165" t="s">
        <v>43</v>
      </c>
      <c r="G54" s="166">
        <v>60</v>
      </c>
      <c r="H54" s="167">
        <v>2</v>
      </c>
      <c r="I54" s="168">
        <v>0</v>
      </c>
      <c r="J54" s="167"/>
      <c r="K54" s="157"/>
      <c r="L54" s="163" t="s">
        <v>132</v>
      </c>
      <c r="M54" s="164" t="s">
        <v>133</v>
      </c>
      <c r="N54" s="164" t="s">
        <v>58</v>
      </c>
      <c r="O54" s="164" t="s">
        <v>59</v>
      </c>
      <c r="P54" s="167"/>
      <c r="Q54" s="165" t="s">
        <v>43</v>
      </c>
      <c r="R54" s="166">
        <v>44</v>
      </c>
      <c r="S54" s="167">
        <v>1</v>
      </c>
      <c r="T54" s="168">
        <v>0</v>
      </c>
      <c r="U54" s="163"/>
      <c r="V54" s="157"/>
      <c r="W54" s="164"/>
      <c r="X54" s="164"/>
      <c r="Y54" s="164"/>
      <c r="Z54" s="165"/>
      <c r="AA54" s="167"/>
      <c r="AB54" s="165"/>
      <c r="AC54" s="166"/>
      <c r="AD54" s="167"/>
      <c r="AE54" s="168"/>
      <c r="AF54" s="163"/>
    </row>
    <row r="55" spans="1:32" s="136" customFormat="1" ht="14.45" customHeight="1" x14ac:dyDescent="0.2">
      <c r="A55" s="163" t="s">
        <v>64</v>
      </c>
      <c r="B55" s="163" t="s">
        <v>65</v>
      </c>
      <c r="C55" s="164" t="s">
        <v>58</v>
      </c>
      <c r="D55" s="164" t="s">
        <v>59</v>
      </c>
      <c r="E55" s="164"/>
      <c r="F55" s="165" t="s">
        <v>43</v>
      </c>
      <c r="G55" s="166">
        <v>240</v>
      </c>
      <c r="H55" s="167">
        <v>1</v>
      </c>
      <c r="I55" s="168">
        <v>0</v>
      </c>
      <c r="J55" s="167"/>
      <c r="K55" s="157"/>
      <c r="L55" s="163" t="s">
        <v>134</v>
      </c>
      <c r="M55" s="164" t="s">
        <v>135</v>
      </c>
      <c r="N55" s="164" t="s">
        <v>58</v>
      </c>
      <c r="O55" s="164" t="s">
        <v>59</v>
      </c>
      <c r="P55" s="167"/>
      <c r="Q55" s="165" t="s">
        <v>43</v>
      </c>
      <c r="R55" s="166">
        <v>44</v>
      </c>
      <c r="S55" s="167">
        <v>19</v>
      </c>
      <c r="T55" s="168">
        <v>0</v>
      </c>
      <c r="U55" s="163"/>
      <c r="V55" s="157"/>
      <c r="W55" s="164"/>
      <c r="X55" s="164"/>
      <c r="Y55" s="164"/>
      <c r="Z55" s="165"/>
      <c r="AA55" s="167"/>
      <c r="AB55" s="165"/>
      <c r="AC55" s="166"/>
      <c r="AD55" s="167"/>
      <c r="AE55" s="168"/>
      <c r="AF55" s="163"/>
    </row>
    <row r="56" spans="1:32" s="136" customFormat="1" ht="14.45" customHeight="1" x14ac:dyDescent="0.2">
      <c r="A56" s="163" t="s">
        <v>66</v>
      </c>
      <c r="B56" s="163" t="s">
        <v>67</v>
      </c>
      <c r="C56" s="164" t="s">
        <v>58</v>
      </c>
      <c r="D56" s="164" t="s">
        <v>59</v>
      </c>
      <c r="E56" s="164"/>
      <c r="F56" s="165" t="s">
        <v>43</v>
      </c>
      <c r="G56" s="166">
        <v>84</v>
      </c>
      <c r="H56" s="167">
        <v>10</v>
      </c>
      <c r="I56" s="168">
        <v>0</v>
      </c>
      <c r="J56" s="167"/>
      <c r="K56" s="157"/>
      <c r="L56" s="151" t="s">
        <v>136</v>
      </c>
      <c r="M56" s="164"/>
      <c r="N56" s="164"/>
      <c r="O56" s="164"/>
      <c r="P56" s="167"/>
      <c r="Q56" s="165"/>
      <c r="R56" s="166"/>
      <c r="S56" s="167">
        <f>(SUM(H51:H77) + SUM(S43:S55))</f>
        <v>481</v>
      </c>
      <c r="T56" s="168">
        <f>(SUM(I51:I77) + SUM(T43:T55))</f>
        <v>0</v>
      </c>
      <c r="U56" s="163">
        <f>(SUM(J51:J77) + SUM(U43:U55))</f>
        <v>0</v>
      </c>
      <c r="V56" s="157"/>
      <c r="W56" s="164"/>
      <c r="X56" s="164"/>
      <c r="Y56" s="164"/>
      <c r="Z56" s="165"/>
      <c r="AA56" s="167"/>
      <c r="AB56" s="165"/>
      <c r="AC56" s="166"/>
      <c r="AD56" s="167"/>
      <c r="AE56" s="168"/>
      <c r="AF56" s="163"/>
    </row>
    <row r="57" spans="1:32" s="136" customFormat="1" ht="14.45" customHeight="1" x14ac:dyDescent="0.25">
      <c r="A57" s="163" t="s">
        <v>68</v>
      </c>
      <c r="B57" s="163" t="s">
        <v>69</v>
      </c>
      <c r="C57" s="164" t="s">
        <v>58</v>
      </c>
      <c r="D57" s="164" t="s">
        <v>59</v>
      </c>
      <c r="E57" s="164"/>
      <c r="F57" s="165" t="s">
        <v>43</v>
      </c>
      <c r="G57" s="166">
        <v>84</v>
      </c>
      <c r="H57" s="167">
        <v>7</v>
      </c>
      <c r="I57" s="168">
        <v>0</v>
      </c>
      <c r="J57" s="167"/>
      <c r="K57" s="157"/>
      <c r="L57" s="191" t="s">
        <v>137</v>
      </c>
      <c r="M57" s="192"/>
      <c r="N57" s="192"/>
      <c r="O57" s="192"/>
      <c r="P57" s="192"/>
      <c r="Q57" s="192"/>
      <c r="R57" s="192"/>
      <c r="S57" s="192"/>
      <c r="T57" s="192"/>
      <c r="U57" s="193"/>
      <c r="V57" s="157"/>
      <c r="W57" s="164"/>
      <c r="X57" s="164"/>
      <c r="Y57" s="164"/>
      <c r="Z57" s="165"/>
      <c r="AA57" s="167"/>
      <c r="AB57" s="165"/>
      <c r="AC57" s="166"/>
      <c r="AD57" s="167"/>
      <c r="AE57" s="168"/>
      <c r="AF57" s="163"/>
    </row>
    <row r="58" spans="1:32" s="136" customFormat="1" ht="14.45" customHeight="1" x14ac:dyDescent="0.2">
      <c r="A58" s="163" t="s">
        <v>70</v>
      </c>
      <c r="B58" s="163" t="s">
        <v>71</v>
      </c>
      <c r="C58" s="164" t="s">
        <v>58</v>
      </c>
      <c r="D58" s="164" t="s">
        <v>59</v>
      </c>
      <c r="E58" s="164"/>
      <c r="F58" s="165" t="s">
        <v>43</v>
      </c>
      <c r="G58" s="166">
        <v>240</v>
      </c>
      <c r="H58" s="167">
        <v>1</v>
      </c>
      <c r="I58" s="168">
        <v>0</v>
      </c>
      <c r="J58" s="167"/>
      <c r="K58" s="157"/>
      <c r="L58" s="163" t="s">
        <v>138</v>
      </c>
      <c r="M58" s="164" t="s">
        <v>139</v>
      </c>
      <c r="N58" s="164" t="s">
        <v>140</v>
      </c>
      <c r="O58" s="164" t="s">
        <v>141</v>
      </c>
      <c r="P58" s="167"/>
      <c r="Q58" s="165" t="s">
        <v>43</v>
      </c>
      <c r="R58" s="166">
        <v>4.5</v>
      </c>
      <c r="S58" s="167">
        <v>28</v>
      </c>
      <c r="T58" s="168">
        <v>0</v>
      </c>
      <c r="U58" s="163"/>
      <c r="V58" s="157"/>
      <c r="W58" s="164"/>
      <c r="X58" s="164"/>
      <c r="Y58" s="164"/>
      <c r="Z58" s="165"/>
      <c r="AA58" s="167"/>
      <c r="AB58" s="165"/>
      <c r="AC58" s="166"/>
      <c r="AD58" s="167"/>
      <c r="AE58" s="168"/>
      <c r="AF58" s="163"/>
    </row>
    <row r="59" spans="1:32" s="136" customFormat="1" ht="14.45" customHeight="1" x14ac:dyDescent="0.2">
      <c r="A59" s="163" t="s">
        <v>72</v>
      </c>
      <c r="B59" s="163" t="s">
        <v>73</v>
      </c>
      <c r="C59" s="164" t="s">
        <v>58</v>
      </c>
      <c r="D59" s="164" t="s">
        <v>59</v>
      </c>
      <c r="E59" s="164"/>
      <c r="F59" s="165" t="s">
        <v>43</v>
      </c>
      <c r="G59" s="166">
        <v>60</v>
      </c>
      <c r="H59" s="167">
        <v>7</v>
      </c>
      <c r="I59" s="168">
        <v>0</v>
      </c>
      <c r="J59" s="167"/>
      <c r="K59" s="157"/>
      <c r="L59" s="163" t="s">
        <v>142</v>
      </c>
      <c r="M59" s="164" t="s">
        <v>143</v>
      </c>
      <c r="N59" s="164" t="s">
        <v>140</v>
      </c>
      <c r="O59" s="164" t="s">
        <v>141</v>
      </c>
      <c r="P59" s="167"/>
      <c r="Q59" s="165" t="s">
        <v>43</v>
      </c>
      <c r="R59" s="166">
        <v>7.5</v>
      </c>
      <c r="S59" s="167">
        <v>21</v>
      </c>
      <c r="T59" s="168">
        <v>0</v>
      </c>
      <c r="U59" s="163"/>
      <c r="V59" s="157"/>
      <c r="W59" s="164"/>
      <c r="X59" s="164"/>
      <c r="Y59" s="164"/>
      <c r="Z59" s="165"/>
      <c r="AA59" s="167"/>
      <c r="AB59" s="165"/>
      <c r="AC59" s="166"/>
      <c r="AD59" s="167"/>
      <c r="AE59" s="168"/>
      <c r="AF59" s="163"/>
    </row>
    <row r="60" spans="1:32" s="136" customFormat="1" ht="14.45" customHeight="1" x14ac:dyDescent="0.2">
      <c r="A60" s="163" t="s">
        <v>74</v>
      </c>
      <c r="B60" s="163" t="s">
        <v>75</v>
      </c>
      <c r="C60" s="164" t="s">
        <v>58</v>
      </c>
      <c r="D60" s="164" t="s">
        <v>59</v>
      </c>
      <c r="E60" s="164"/>
      <c r="F60" s="165" t="s">
        <v>43</v>
      </c>
      <c r="G60" s="166">
        <v>60</v>
      </c>
      <c r="H60" s="167">
        <v>10</v>
      </c>
      <c r="I60" s="168">
        <v>0</v>
      </c>
      <c r="J60" s="167"/>
      <c r="K60" s="157"/>
      <c r="L60" s="163" t="s">
        <v>144</v>
      </c>
      <c r="M60" s="164" t="s">
        <v>145</v>
      </c>
      <c r="N60" s="164" t="s">
        <v>140</v>
      </c>
      <c r="O60" s="164" t="s">
        <v>141</v>
      </c>
      <c r="P60" s="167"/>
      <c r="Q60" s="165" t="s">
        <v>43</v>
      </c>
      <c r="R60" s="166">
        <v>5.5</v>
      </c>
      <c r="S60" s="167">
        <v>40</v>
      </c>
      <c r="T60" s="168">
        <v>0</v>
      </c>
      <c r="U60" s="163"/>
      <c r="V60" s="157"/>
      <c r="W60" s="164"/>
      <c r="X60" s="164"/>
      <c r="Y60" s="164"/>
      <c r="Z60" s="165"/>
      <c r="AA60" s="167"/>
      <c r="AB60" s="165"/>
      <c r="AC60" s="166"/>
      <c r="AD60" s="167"/>
      <c r="AE60" s="168"/>
      <c r="AF60" s="163"/>
    </row>
    <row r="61" spans="1:32" s="136" customFormat="1" ht="14.45" customHeight="1" x14ac:dyDescent="0.2">
      <c r="A61" s="163" t="s">
        <v>76</v>
      </c>
      <c r="B61" s="163" t="s">
        <v>77</v>
      </c>
      <c r="C61" s="164" t="s">
        <v>58</v>
      </c>
      <c r="D61" s="164" t="s">
        <v>59</v>
      </c>
      <c r="E61" s="164"/>
      <c r="F61" s="165" t="s">
        <v>43</v>
      </c>
      <c r="G61" s="166">
        <v>60</v>
      </c>
      <c r="H61" s="167">
        <v>26</v>
      </c>
      <c r="I61" s="168">
        <v>0</v>
      </c>
      <c r="J61" s="167"/>
      <c r="K61" s="157"/>
      <c r="L61" s="163" t="s">
        <v>146</v>
      </c>
      <c r="M61" s="164" t="s">
        <v>147</v>
      </c>
      <c r="N61" s="164" t="s">
        <v>140</v>
      </c>
      <c r="O61" s="164" t="s">
        <v>141</v>
      </c>
      <c r="P61" s="167"/>
      <c r="Q61" s="165" t="s">
        <v>43</v>
      </c>
      <c r="R61" s="166">
        <v>5.5</v>
      </c>
      <c r="S61" s="167">
        <v>30</v>
      </c>
      <c r="T61" s="168">
        <v>0</v>
      </c>
      <c r="U61" s="163"/>
      <c r="V61" s="157"/>
      <c r="W61" s="164"/>
      <c r="X61" s="164"/>
      <c r="Y61" s="164"/>
      <c r="Z61" s="165"/>
      <c r="AA61" s="167"/>
      <c r="AB61" s="165"/>
      <c r="AC61" s="166"/>
      <c r="AD61" s="167"/>
      <c r="AE61" s="168"/>
      <c r="AF61" s="163"/>
    </row>
    <row r="62" spans="1:32" s="136" customFormat="1" ht="14.45" customHeight="1" x14ac:dyDescent="0.2">
      <c r="A62" s="163" t="s">
        <v>78</v>
      </c>
      <c r="B62" s="163" t="s">
        <v>79</v>
      </c>
      <c r="C62" s="164" t="s">
        <v>58</v>
      </c>
      <c r="D62" s="164" t="s">
        <v>59</v>
      </c>
      <c r="E62" s="164"/>
      <c r="F62" s="165" t="s">
        <v>43</v>
      </c>
      <c r="G62" s="166">
        <v>44</v>
      </c>
      <c r="H62" s="167">
        <v>21</v>
      </c>
      <c r="I62" s="168">
        <v>0</v>
      </c>
      <c r="J62" s="167"/>
      <c r="K62" s="157"/>
      <c r="L62" s="163" t="s">
        <v>148</v>
      </c>
      <c r="M62" s="164" t="s">
        <v>149</v>
      </c>
      <c r="N62" s="164" t="s">
        <v>140</v>
      </c>
      <c r="O62" s="164" t="s">
        <v>141</v>
      </c>
      <c r="P62" s="167"/>
      <c r="Q62" s="165" t="s">
        <v>43</v>
      </c>
      <c r="R62" s="166">
        <v>7.5</v>
      </c>
      <c r="S62" s="167">
        <v>27</v>
      </c>
      <c r="T62" s="168">
        <v>0</v>
      </c>
      <c r="U62" s="163"/>
      <c r="V62" s="157"/>
      <c r="W62" s="164"/>
      <c r="X62" s="164"/>
      <c r="Y62" s="164"/>
      <c r="Z62" s="165"/>
      <c r="AA62" s="167"/>
      <c r="AB62" s="165"/>
      <c r="AC62" s="166"/>
      <c r="AD62" s="167"/>
      <c r="AE62" s="168"/>
      <c r="AF62" s="163"/>
    </row>
    <row r="63" spans="1:32" s="136" customFormat="1" ht="14.45" customHeight="1" x14ac:dyDescent="0.2">
      <c r="A63" s="163" t="s">
        <v>80</v>
      </c>
      <c r="B63" s="163" t="s">
        <v>81</v>
      </c>
      <c r="C63" s="164" t="s">
        <v>58</v>
      </c>
      <c r="D63" s="164" t="s">
        <v>59</v>
      </c>
      <c r="E63" s="164"/>
      <c r="F63" s="165" t="s">
        <v>43</v>
      </c>
      <c r="G63" s="166">
        <v>84</v>
      </c>
      <c r="H63" s="167">
        <v>5</v>
      </c>
      <c r="I63" s="168">
        <v>0</v>
      </c>
      <c r="J63" s="167"/>
      <c r="K63" s="157"/>
      <c r="L63" s="163" t="s">
        <v>96</v>
      </c>
      <c r="M63" s="164" t="s">
        <v>97</v>
      </c>
      <c r="N63" s="164" t="s">
        <v>140</v>
      </c>
      <c r="O63" s="164" t="s">
        <v>141</v>
      </c>
      <c r="P63" s="167"/>
      <c r="Q63" s="165" t="s">
        <v>43</v>
      </c>
      <c r="R63" s="166">
        <v>5.5</v>
      </c>
      <c r="S63" s="167">
        <v>17</v>
      </c>
      <c r="T63" s="168">
        <v>0</v>
      </c>
      <c r="U63" s="163"/>
      <c r="V63" s="157"/>
      <c r="W63" s="164"/>
      <c r="X63" s="164"/>
      <c r="Y63" s="164"/>
      <c r="Z63" s="165"/>
      <c r="AA63" s="167"/>
      <c r="AB63" s="165"/>
      <c r="AC63" s="166"/>
      <c r="AD63" s="167"/>
      <c r="AE63" s="168"/>
      <c r="AF63" s="163"/>
    </row>
    <row r="64" spans="1:32" s="136" customFormat="1" ht="14.45" customHeight="1" x14ac:dyDescent="0.2">
      <c r="A64" s="163" t="s">
        <v>82</v>
      </c>
      <c r="B64" s="163" t="s">
        <v>83</v>
      </c>
      <c r="C64" s="164" t="s">
        <v>58</v>
      </c>
      <c r="D64" s="164" t="s">
        <v>59</v>
      </c>
      <c r="E64" s="164"/>
      <c r="F64" s="165" t="s">
        <v>43</v>
      </c>
      <c r="G64" s="166">
        <v>36</v>
      </c>
      <c r="H64" s="167">
        <v>4</v>
      </c>
      <c r="I64" s="168">
        <v>0</v>
      </c>
      <c r="J64" s="167"/>
      <c r="K64" s="157"/>
      <c r="L64" s="163" t="s">
        <v>106</v>
      </c>
      <c r="M64" s="164" t="s">
        <v>107</v>
      </c>
      <c r="N64" s="164" t="s">
        <v>140</v>
      </c>
      <c r="O64" s="164" t="s">
        <v>141</v>
      </c>
      <c r="P64" s="167"/>
      <c r="Q64" s="165" t="s">
        <v>43</v>
      </c>
      <c r="R64" s="166">
        <v>7.5</v>
      </c>
      <c r="S64" s="167">
        <v>69</v>
      </c>
      <c r="T64" s="168">
        <v>0</v>
      </c>
      <c r="U64" s="163"/>
      <c r="V64" s="157"/>
      <c r="W64" s="164"/>
      <c r="X64" s="164"/>
      <c r="Y64" s="164"/>
      <c r="Z64" s="165"/>
      <c r="AA64" s="167"/>
      <c r="AB64" s="165"/>
      <c r="AC64" s="166"/>
      <c r="AD64" s="167"/>
      <c r="AE64" s="168"/>
      <c r="AF64" s="163"/>
    </row>
    <row r="65" spans="1:32" s="136" customFormat="1" ht="14.45" customHeight="1" x14ac:dyDescent="0.2">
      <c r="A65" s="163" t="s">
        <v>84</v>
      </c>
      <c r="B65" s="163" t="s">
        <v>85</v>
      </c>
      <c r="C65" s="164" t="s">
        <v>58</v>
      </c>
      <c r="D65" s="164" t="s">
        <v>59</v>
      </c>
      <c r="E65" s="164"/>
      <c r="F65" s="165" t="s">
        <v>43</v>
      </c>
      <c r="G65" s="166">
        <v>60</v>
      </c>
      <c r="H65" s="167">
        <v>15</v>
      </c>
      <c r="I65" s="168">
        <v>0</v>
      </c>
      <c r="J65" s="167"/>
      <c r="K65" s="157"/>
      <c r="L65" s="163" t="s">
        <v>150</v>
      </c>
      <c r="M65" s="164" t="s">
        <v>151</v>
      </c>
      <c r="N65" s="164" t="s">
        <v>140</v>
      </c>
      <c r="O65" s="164" t="s">
        <v>141</v>
      </c>
      <c r="P65" s="167"/>
      <c r="Q65" s="165" t="s">
        <v>43</v>
      </c>
      <c r="R65" s="166">
        <v>5.5</v>
      </c>
      <c r="S65" s="167">
        <v>7</v>
      </c>
      <c r="T65" s="168">
        <v>0</v>
      </c>
      <c r="U65" s="163"/>
      <c r="V65" s="157"/>
      <c r="W65" s="164"/>
      <c r="X65" s="164"/>
      <c r="Y65" s="164"/>
      <c r="Z65" s="165"/>
      <c r="AA65" s="167"/>
      <c r="AB65" s="165"/>
      <c r="AC65" s="166"/>
      <c r="AD65" s="167"/>
      <c r="AE65" s="168"/>
      <c r="AF65" s="163"/>
    </row>
    <row r="66" spans="1:32" s="136" customFormat="1" ht="14.45" customHeight="1" x14ac:dyDescent="0.2">
      <c r="A66" s="163" t="s">
        <v>86</v>
      </c>
      <c r="B66" s="163" t="s">
        <v>87</v>
      </c>
      <c r="C66" s="164" t="s">
        <v>58</v>
      </c>
      <c r="D66" s="164" t="s">
        <v>59</v>
      </c>
      <c r="E66" s="164"/>
      <c r="F66" s="165" t="s">
        <v>43</v>
      </c>
      <c r="G66" s="166">
        <v>36</v>
      </c>
      <c r="H66" s="167">
        <v>1</v>
      </c>
      <c r="I66" s="168">
        <v>0</v>
      </c>
      <c r="J66" s="167"/>
      <c r="K66" s="157"/>
      <c r="L66" s="163" t="s">
        <v>118</v>
      </c>
      <c r="M66" s="164" t="s">
        <v>119</v>
      </c>
      <c r="N66" s="164" t="s">
        <v>140</v>
      </c>
      <c r="O66" s="164" t="s">
        <v>141</v>
      </c>
      <c r="P66" s="167"/>
      <c r="Q66" s="165" t="s">
        <v>43</v>
      </c>
      <c r="R66" s="166">
        <v>5.5</v>
      </c>
      <c r="S66" s="167">
        <v>10</v>
      </c>
      <c r="T66" s="168">
        <v>0</v>
      </c>
      <c r="U66" s="163"/>
      <c r="V66" s="157"/>
      <c r="W66" s="164"/>
      <c r="X66" s="164"/>
      <c r="Y66" s="164"/>
      <c r="Z66" s="165"/>
      <c r="AA66" s="167"/>
      <c r="AB66" s="165"/>
      <c r="AC66" s="166"/>
      <c r="AD66" s="167"/>
      <c r="AE66" s="168"/>
      <c r="AF66" s="163"/>
    </row>
    <row r="67" spans="1:32" s="136" customFormat="1" ht="14.45" customHeight="1" x14ac:dyDescent="0.2">
      <c r="A67" s="163" t="s">
        <v>88</v>
      </c>
      <c r="B67" s="163" t="s">
        <v>89</v>
      </c>
      <c r="C67" s="164" t="s">
        <v>58</v>
      </c>
      <c r="D67" s="164" t="s">
        <v>59</v>
      </c>
      <c r="E67" s="164"/>
      <c r="F67" s="165" t="s">
        <v>43</v>
      </c>
      <c r="G67" s="166">
        <v>36</v>
      </c>
      <c r="H67" s="167">
        <v>4</v>
      </c>
      <c r="I67" s="168">
        <v>0</v>
      </c>
      <c r="J67" s="167"/>
      <c r="K67" s="157"/>
      <c r="L67" s="151" t="s">
        <v>152</v>
      </c>
      <c r="M67" s="164"/>
      <c r="N67" s="164"/>
      <c r="O67" s="164"/>
      <c r="P67" s="167"/>
      <c r="Q67" s="165"/>
      <c r="R67" s="166"/>
      <c r="S67" s="167">
        <f>(SUM(S57:S66))</f>
        <v>249</v>
      </c>
      <c r="T67" s="168">
        <f>(SUM(T57:T66))</f>
        <v>0</v>
      </c>
      <c r="U67" s="163">
        <f>(SUM(U57:U66))</f>
        <v>0</v>
      </c>
      <c r="V67" s="157"/>
      <c r="W67" s="164"/>
      <c r="X67" s="164"/>
      <c r="Y67" s="164"/>
      <c r="Z67" s="165"/>
      <c r="AA67" s="167"/>
      <c r="AB67" s="165"/>
      <c r="AC67" s="166"/>
      <c r="AD67" s="167"/>
      <c r="AE67" s="168"/>
      <c r="AF67" s="163"/>
    </row>
    <row r="68" spans="1:32" s="136" customFormat="1" ht="14.45" customHeight="1" x14ac:dyDescent="0.25">
      <c r="A68" s="163" t="s">
        <v>90</v>
      </c>
      <c r="B68" s="163" t="s">
        <v>91</v>
      </c>
      <c r="C68" s="164" t="s">
        <v>58</v>
      </c>
      <c r="D68" s="164" t="s">
        <v>59</v>
      </c>
      <c r="E68" s="164"/>
      <c r="F68" s="165" t="s">
        <v>43</v>
      </c>
      <c r="G68" s="166">
        <v>60</v>
      </c>
      <c r="H68" s="167">
        <v>8</v>
      </c>
      <c r="I68" s="168">
        <v>0</v>
      </c>
      <c r="J68" s="167"/>
      <c r="K68" s="157"/>
      <c r="L68" s="191" t="s">
        <v>153</v>
      </c>
      <c r="M68" s="192"/>
      <c r="N68" s="192"/>
      <c r="O68" s="192"/>
      <c r="P68" s="192"/>
      <c r="Q68" s="192"/>
      <c r="R68" s="192"/>
      <c r="S68" s="192"/>
      <c r="T68" s="192"/>
      <c r="U68" s="193"/>
      <c r="V68" s="157"/>
      <c r="W68" s="164"/>
      <c r="X68" s="164"/>
      <c r="Y68" s="164"/>
      <c r="Z68" s="165"/>
      <c r="AA68" s="167"/>
      <c r="AB68" s="165"/>
      <c r="AC68" s="166"/>
      <c r="AD68" s="167"/>
      <c r="AE68" s="168"/>
      <c r="AF68" s="163"/>
    </row>
    <row r="69" spans="1:32" s="136" customFormat="1" ht="14.45" customHeight="1" x14ac:dyDescent="0.2">
      <c r="A69" s="163" t="s">
        <v>92</v>
      </c>
      <c r="B69" s="163" t="s">
        <v>93</v>
      </c>
      <c r="C69" s="164" t="s">
        <v>58</v>
      </c>
      <c r="D69" s="164" t="s">
        <v>59</v>
      </c>
      <c r="E69" s="164"/>
      <c r="F69" s="165" t="s">
        <v>43</v>
      </c>
      <c r="G69" s="166">
        <v>44</v>
      </c>
      <c r="H69" s="167">
        <v>8</v>
      </c>
      <c r="I69" s="168">
        <v>0</v>
      </c>
      <c r="J69" s="167"/>
      <c r="K69" s="157"/>
      <c r="L69" s="163" t="s">
        <v>154</v>
      </c>
      <c r="M69" s="164" t="s">
        <v>155</v>
      </c>
      <c r="N69" s="164" t="s">
        <v>156</v>
      </c>
      <c r="O69" s="164" t="s">
        <v>157</v>
      </c>
      <c r="P69" s="167"/>
      <c r="Q69" s="165" t="s">
        <v>43</v>
      </c>
      <c r="R69" s="166">
        <v>45</v>
      </c>
      <c r="S69" s="167">
        <v>5</v>
      </c>
      <c r="T69" s="168">
        <v>0</v>
      </c>
      <c r="U69" s="163"/>
      <c r="V69" s="157"/>
      <c r="W69" s="164"/>
      <c r="X69" s="164"/>
      <c r="Y69" s="164"/>
      <c r="Z69" s="165"/>
      <c r="AA69" s="167"/>
      <c r="AB69" s="165"/>
      <c r="AC69" s="166"/>
      <c r="AD69" s="167"/>
      <c r="AE69" s="168"/>
      <c r="AF69" s="163"/>
    </row>
    <row r="70" spans="1:32" s="136" customFormat="1" ht="14.45" customHeight="1" x14ac:dyDescent="0.2">
      <c r="A70" s="163" t="s">
        <v>94</v>
      </c>
      <c r="B70" s="163" t="s">
        <v>95</v>
      </c>
      <c r="C70" s="164" t="s">
        <v>58</v>
      </c>
      <c r="D70" s="164" t="s">
        <v>59</v>
      </c>
      <c r="E70" s="164"/>
      <c r="F70" s="165" t="s">
        <v>43</v>
      </c>
      <c r="G70" s="166">
        <v>44</v>
      </c>
      <c r="H70" s="167">
        <v>1</v>
      </c>
      <c r="I70" s="168">
        <v>0</v>
      </c>
      <c r="J70" s="167"/>
      <c r="K70" s="157"/>
      <c r="L70" s="163" t="s">
        <v>72</v>
      </c>
      <c r="M70" s="164" t="s">
        <v>73</v>
      </c>
      <c r="N70" s="164" t="s">
        <v>156</v>
      </c>
      <c r="O70" s="164" t="s">
        <v>157</v>
      </c>
      <c r="P70" s="167"/>
      <c r="Q70" s="165" t="s">
        <v>43</v>
      </c>
      <c r="R70" s="166">
        <v>45</v>
      </c>
      <c r="S70" s="167">
        <v>6</v>
      </c>
      <c r="T70" s="168">
        <v>0</v>
      </c>
      <c r="U70" s="163"/>
      <c r="V70" s="157"/>
      <c r="W70" s="164"/>
      <c r="X70" s="164"/>
      <c r="Y70" s="164"/>
      <c r="Z70" s="165"/>
      <c r="AA70" s="167"/>
      <c r="AB70" s="165"/>
      <c r="AC70" s="166"/>
      <c r="AD70" s="167"/>
      <c r="AE70" s="168"/>
      <c r="AF70" s="163"/>
    </row>
    <row r="71" spans="1:32" s="136" customFormat="1" ht="14.45" customHeight="1" x14ac:dyDescent="0.2">
      <c r="A71" s="163" t="s">
        <v>96</v>
      </c>
      <c r="B71" s="163" t="s">
        <v>97</v>
      </c>
      <c r="C71" s="164" t="s">
        <v>58</v>
      </c>
      <c r="D71" s="164" t="s">
        <v>59</v>
      </c>
      <c r="E71" s="164"/>
      <c r="F71" s="165" t="s">
        <v>43</v>
      </c>
      <c r="G71" s="166">
        <v>36</v>
      </c>
      <c r="H71" s="167">
        <v>14</v>
      </c>
      <c r="I71" s="168">
        <v>0</v>
      </c>
      <c r="J71" s="167"/>
      <c r="K71" s="157"/>
      <c r="L71" s="163" t="s">
        <v>158</v>
      </c>
      <c r="M71" s="164" t="s">
        <v>159</v>
      </c>
      <c r="N71" s="164" t="s">
        <v>156</v>
      </c>
      <c r="O71" s="164" t="s">
        <v>157</v>
      </c>
      <c r="P71" s="167"/>
      <c r="Q71" s="165" t="s">
        <v>43</v>
      </c>
      <c r="R71" s="166">
        <v>45</v>
      </c>
      <c r="S71" s="167">
        <v>7</v>
      </c>
      <c r="T71" s="168">
        <v>0</v>
      </c>
      <c r="U71" s="163"/>
      <c r="V71" s="157"/>
      <c r="W71" s="164"/>
      <c r="X71" s="164"/>
      <c r="Y71" s="164"/>
      <c r="Z71" s="165"/>
      <c r="AA71" s="167"/>
      <c r="AB71" s="165"/>
      <c r="AC71" s="166"/>
      <c r="AD71" s="167"/>
      <c r="AE71" s="168"/>
      <c r="AF71" s="163"/>
    </row>
    <row r="72" spans="1:32" s="136" customFormat="1" ht="14.45" customHeight="1" x14ac:dyDescent="0.2">
      <c r="A72" s="163" t="s">
        <v>98</v>
      </c>
      <c r="B72" s="163" t="s">
        <v>99</v>
      </c>
      <c r="C72" s="164" t="s">
        <v>58</v>
      </c>
      <c r="D72" s="164" t="s">
        <v>59</v>
      </c>
      <c r="E72" s="164"/>
      <c r="F72" s="165" t="s">
        <v>43</v>
      </c>
      <c r="G72" s="166">
        <v>36</v>
      </c>
      <c r="H72" s="167">
        <v>1</v>
      </c>
      <c r="I72" s="168">
        <v>0</v>
      </c>
      <c r="J72" s="167"/>
      <c r="K72" s="157"/>
      <c r="L72" s="163" t="s">
        <v>126</v>
      </c>
      <c r="M72" s="164" t="s">
        <v>127</v>
      </c>
      <c r="N72" s="164" t="s">
        <v>156</v>
      </c>
      <c r="O72" s="164" t="s">
        <v>157</v>
      </c>
      <c r="P72" s="167"/>
      <c r="Q72" s="165" t="s">
        <v>43</v>
      </c>
      <c r="R72" s="166">
        <v>45</v>
      </c>
      <c r="S72" s="167">
        <v>7</v>
      </c>
      <c r="T72" s="168">
        <v>0</v>
      </c>
      <c r="U72" s="163"/>
      <c r="V72" s="157"/>
      <c r="W72" s="164"/>
      <c r="X72" s="164"/>
      <c r="Y72" s="164"/>
      <c r="Z72" s="165"/>
      <c r="AA72" s="167"/>
      <c r="AB72" s="165"/>
      <c r="AC72" s="166"/>
      <c r="AD72" s="167"/>
      <c r="AE72" s="168"/>
      <c r="AF72" s="163"/>
    </row>
    <row r="73" spans="1:32" s="136" customFormat="1" ht="14.45" customHeight="1" x14ac:dyDescent="0.2">
      <c r="A73" s="163" t="s">
        <v>100</v>
      </c>
      <c r="B73" s="163" t="s">
        <v>101</v>
      </c>
      <c r="C73" s="164" t="s">
        <v>58</v>
      </c>
      <c r="D73" s="164" t="s">
        <v>59</v>
      </c>
      <c r="E73" s="164"/>
      <c r="F73" s="165" t="s">
        <v>43</v>
      </c>
      <c r="G73" s="166">
        <v>84</v>
      </c>
      <c r="H73" s="167">
        <v>3</v>
      </c>
      <c r="I73" s="168">
        <v>0</v>
      </c>
      <c r="J73" s="167"/>
      <c r="K73" s="157"/>
      <c r="L73" s="163" t="s">
        <v>134</v>
      </c>
      <c r="M73" s="164" t="s">
        <v>135</v>
      </c>
      <c r="N73" s="164" t="s">
        <v>156</v>
      </c>
      <c r="O73" s="164" t="s">
        <v>157</v>
      </c>
      <c r="P73" s="167"/>
      <c r="Q73" s="165" t="s">
        <v>43</v>
      </c>
      <c r="R73" s="166">
        <v>45</v>
      </c>
      <c r="S73" s="167">
        <v>4</v>
      </c>
      <c r="T73" s="168">
        <v>0</v>
      </c>
      <c r="U73" s="163"/>
      <c r="V73" s="157"/>
      <c r="W73" s="164"/>
      <c r="X73" s="164"/>
      <c r="Y73" s="164"/>
      <c r="Z73" s="165"/>
      <c r="AA73" s="167"/>
      <c r="AB73" s="165"/>
      <c r="AC73" s="166"/>
      <c r="AD73" s="167"/>
      <c r="AE73" s="168"/>
      <c r="AF73" s="163"/>
    </row>
    <row r="74" spans="1:32" s="136" customFormat="1" ht="14.45" customHeight="1" x14ac:dyDescent="0.2">
      <c r="A74" s="163" t="s">
        <v>102</v>
      </c>
      <c r="B74" s="163" t="s">
        <v>103</v>
      </c>
      <c r="C74" s="164" t="s">
        <v>58</v>
      </c>
      <c r="D74" s="164" t="s">
        <v>59</v>
      </c>
      <c r="E74" s="164"/>
      <c r="F74" s="165" t="s">
        <v>43</v>
      </c>
      <c r="G74" s="166">
        <v>84</v>
      </c>
      <c r="H74" s="167">
        <v>10</v>
      </c>
      <c r="I74" s="168">
        <v>0</v>
      </c>
      <c r="J74" s="167"/>
      <c r="K74" s="157"/>
      <c r="L74" s="151" t="s">
        <v>54</v>
      </c>
      <c r="M74" s="164"/>
      <c r="N74" s="164"/>
      <c r="O74" s="164"/>
      <c r="P74" s="167"/>
      <c r="Q74" s="165"/>
      <c r="R74" s="166"/>
      <c r="S74" s="167">
        <f>(SUM(S68:S73))</f>
        <v>29</v>
      </c>
      <c r="T74" s="168">
        <f>(SUM(T68:T73))</f>
        <v>0</v>
      </c>
      <c r="U74" s="163">
        <f>(SUM(U68:U73))</f>
        <v>0</v>
      </c>
      <c r="V74" s="157"/>
      <c r="W74" s="164"/>
      <c r="X74" s="164"/>
      <c r="Y74" s="164"/>
      <c r="Z74" s="165"/>
      <c r="AA74" s="167"/>
      <c r="AB74" s="165"/>
      <c r="AC74" s="166"/>
      <c r="AD74" s="167"/>
      <c r="AE74" s="168"/>
      <c r="AF74" s="163"/>
    </row>
    <row r="75" spans="1:32" s="136" customFormat="1" ht="14.45" customHeight="1" x14ac:dyDescent="0.2">
      <c r="A75" s="163" t="s">
        <v>104</v>
      </c>
      <c r="B75" s="163" t="s">
        <v>105</v>
      </c>
      <c r="C75" s="164" t="s">
        <v>58</v>
      </c>
      <c r="D75" s="164" t="s">
        <v>59</v>
      </c>
      <c r="E75" s="164"/>
      <c r="F75" s="165" t="s">
        <v>43</v>
      </c>
      <c r="G75" s="166">
        <v>84</v>
      </c>
      <c r="H75" s="167">
        <v>21</v>
      </c>
      <c r="I75" s="168">
        <v>0</v>
      </c>
      <c r="J75" s="167"/>
      <c r="K75" s="157"/>
      <c r="L75" s="163"/>
      <c r="M75" s="164"/>
      <c r="N75" s="164"/>
      <c r="O75" s="164"/>
      <c r="P75" s="167"/>
      <c r="Q75" s="165"/>
      <c r="R75" s="166"/>
      <c r="S75" s="167"/>
      <c r="T75" s="168"/>
      <c r="U75" s="163"/>
      <c r="V75" s="157"/>
      <c r="W75" s="164"/>
      <c r="X75" s="164"/>
      <c r="Y75" s="164"/>
      <c r="Z75" s="165"/>
      <c r="AA75" s="167"/>
      <c r="AB75" s="165"/>
      <c r="AC75" s="166"/>
      <c r="AD75" s="167"/>
      <c r="AE75" s="168"/>
      <c r="AF75" s="163"/>
    </row>
    <row r="76" spans="1:32" s="136" customFormat="1" ht="14.45" customHeight="1" x14ac:dyDescent="0.2">
      <c r="A76" s="163" t="s">
        <v>106</v>
      </c>
      <c r="B76" s="163" t="s">
        <v>107</v>
      </c>
      <c r="C76" s="164" t="s">
        <v>58</v>
      </c>
      <c r="D76" s="164" t="s">
        <v>59</v>
      </c>
      <c r="E76" s="164"/>
      <c r="F76" s="165" t="s">
        <v>43</v>
      </c>
      <c r="G76" s="166">
        <v>36</v>
      </c>
      <c r="H76" s="167">
        <v>10</v>
      </c>
      <c r="I76" s="168">
        <v>0</v>
      </c>
      <c r="J76" s="167"/>
      <c r="K76" s="157"/>
      <c r="L76" s="163"/>
      <c r="M76" s="164"/>
      <c r="N76" s="164"/>
      <c r="O76" s="164"/>
      <c r="P76" s="167"/>
      <c r="Q76" s="165"/>
      <c r="R76" s="166"/>
      <c r="S76" s="167"/>
      <c r="T76" s="168"/>
      <c r="U76" s="163"/>
      <c r="V76" s="157"/>
      <c r="W76" s="164"/>
      <c r="X76" s="164"/>
      <c r="Y76" s="164"/>
      <c r="Z76" s="165"/>
      <c r="AA76" s="167"/>
      <c r="AB76" s="165"/>
      <c r="AC76" s="166"/>
      <c r="AD76" s="167"/>
      <c r="AE76" s="168"/>
      <c r="AF76" s="163"/>
    </row>
    <row r="77" spans="1:32" s="136" customFormat="1" ht="14.45" customHeight="1" x14ac:dyDescent="0.2">
      <c r="A77" s="163" t="s">
        <v>108</v>
      </c>
      <c r="B77" s="163" t="s">
        <v>109</v>
      </c>
      <c r="C77" s="164" t="s">
        <v>58</v>
      </c>
      <c r="D77" s="164" t="s">
        <v>59</v>
      </c>
      <c r="E77" s="164"/>
      <c r="F77" s="165" t="s">
        <v>43</v>
      </c>
      <c r="G77" s="166">
        <v>84</v>
      </c>
      <c r="H77" s="167">
        <v>14</v>
      </c>
      <c r="I77" s="168">
        <v>0</v>
      </c>
      <c r="J77" s="167"/>
      <c r="K77" s="157"/>
      <c r="L77" s="163"/>
      <c r="M77" s="164"/>
      <c r="N77" s="164"/>
      <c r="O77" s="164"/>
      <c r="P77" s="167"/>
      <c r="Q77" s="165"/>
      <c r="R77" s="166"/>
      <c r="S77" s="167"/>
      <c r="T77" s="168"/>
      <c r="U77" s="163"/>
      <c r="V77" s="157"/>
      <c r="W77" s="164"/>
      <c r="X77" s="164"/>
      <c r="Y77" s="164"/>
      <c r="Z77" s="165"/>
      <c r="AA77" s="167"/>
      <c r="AB77" s="165"/>
      <c r="AC77" s="166"/>
      <c r="AD77" s="167"/>
      <c r="AE77" s="168"/>
      <c r="AF77" s="163"/>
    </row>
    <row r="78" spans="1:32" s="136" customFormat="1" ht="14.45" customHeight="1" x14ac:dyDescent="0.25">
      <c r="A78" s="201" t="s">
        <v>36</v>
      </c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</row>
    <row r="79" spans="1:32" s="136" customFormat="1" ht="24.95" customHeight="1" x14ac:dyDescent="0.25">
      <c r="A79" s="189" t="s">
        <v>37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</row>
    <row r="80" spans="1:32" s="136" customFormat="1" ht="14.45" customHeight="1" x14ac:dyDescent="0.2">
      <c r="C80" s="137"/>
      <c r="D80" s="137"/>
      <c r="E80" s="137"/>
      <c r="F80" s="138"/>
      <c r="G80" s="150"/>
      <c r="H80" s="139"/>
      <c r="I80" s="145"/>
      <c r="J80" s="139"/>
      <c r="M80" s="137"/>
      <c r="N80" s="137"/>
      <c r="O80" s="137"/>
      <c r="P80" s="139"/>
      <c r="Q80" s="138"/>
      <c r="R80" s="150"/>
      <c r="S80" s="139"/>
      <c r="T80" s="145"/>
      <c r="W80" s="137"/>
      <c r="X80" s="137"/>
      <c r="Y80" s="137"/>
      <c r="Z80" s="138"/>
      <c r="AA80" s="139"/>
      <c r="AB80" s="138"/>
      <c r="AC80" s="150"/>
      <c r="AD80" s="139"/>
      <c r="AE80" s="145"/>
    </row>
    <row r="81" spans="1:20" ht="18.75" x14ac:dyDescent="0.3">
      <c r="A81" s="194" t="s">
        <v>160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</row>
    <row r="83" spans="1:20" ht="30.95" customHeight="1" thickBot="1" x14ac:dyDescent="0.3">
      <c r="A83" s="123" t="s">
        <v>11</v>
      </c>
      <c r="B83" s="123"/>
      <c r="C83" s="176"/>
      <c r="D83" s="176"/>
      <c r="E83" s="176"/>
      <c r="F83" s="177"/>
      <c r="G83" s="177"/>
      <c r="H83" s="178" t="s">
        <v>161</v>
      </c>
      <c r="I83" s="179" t="s">
        <v>162</v>
      </c>
      <c r="J83" s="17" t="s">
        <v>163</v>
      </c>
      <c r="K83" s="17"/>
      <c r="L83" s="17" t="s">
        <v>164</v>
      </c>
      <c r="M83" s="180"/>
      <c r="N83" s="180"/>
      <c r="O83" s="180"/>
      <c r="P83" s="17"/>
      <c r="Q83" s="185" t="s">
        <v>165</v>
      </c>
      <c r="R83" s="185"/>
      <c r="S83" s="185"/>
      <c r="T83" s="170"/>
    </row>
    <row r="84" spans="1:20" x14ac:dyDescent="0.25">
      <c r="H84" s="18">
        <v>5</v>
      </c>
      <c r="I84" s="170">
        <v>35</v>
      </c>
      <c r="J84" s="181">
        <f>SUM('All Availability'!J50)</f>
        <v>0</v>
      </c>
      <c r="K84" s="18"/>
      <c r="L84" s="18">
        <f>SUM(J84/H84)</f>
        <v>0</v>
      </c>
      <c r="M84" s="169"/>
      <c r="N84" s="169"/>
      <c r="O84" s="169"/>
      <c r="P84" s="18"/>
      <c r="Q84" s="186">
        <f>SUM(J84/I84)</f>
        <v>0</v>
      </c>
      <c r="R84" s="186"/>
      <c r="S84" s="186"/>
    </row>
    <row r="85" spans="1:20" x14ac:dyDescent="0.25">
      <c r="A85" t="s">
        <v>166</v>
      </c>
      <c r="H85" s="18">
        <v>5</v>
      </c>
      <c r="I85" s="170">
        <v>30</v>
      </c>
      <c r="J85" s="181">
        <f>SUM('All Availability'!U56)</f>
        <v>0</v>
      </c>
      <c r="K85" s="18"/>
      <c r="L85" s="18">
        <f>SUM(J85/H85)</f>
        <v>0</v>
      </c>
      <c r="M85" s="169"/>
      <c r="N85" s="169"/>
      <c r="O85" s="169"/>
      <c r="P85" s="18"/>
      <c r="Q85" s="187">
        <f>SUM(J85/I85)</f>
        <v>0</v>
      </c>
      <c r="R85" s="187"/>
      <c r="S85" s="187"/>
    </row>
    <row r="86" spans="1:20" x14ac:dyDescent="0.25">
      <c r="A86" t="s">
        <v>167</v>
      </c>
      <c r="H86" s="18">
        <v>10</v>
      </c>
      <c r="I86" s="170">
        <v>40</v>
      </c>
      <c r="J86" s="181">
        <f>SUM('All Availability'!U67)</f>
        <v>0</v>
      </c>
      <c r="K86" s="18"/>
      <c r="L86" s="18">
        <f>SUM(J86/H86)</f>
        <v>0</v>
      </c>
      <c r="M86" s="169"/>
      <c r="N86" s="169"/>
      <c r="O86" s="169"/>
      <c r="P86" s="18"/>
      <c r="Q86" s="187">
        <f>SUM(J86/I86)</f>
        <v>0</v>
      </c>
      <c r="R86" s="187"/>
      <c r="S86" s="187"/>
    </row>
    <row r="87" spans="1:20" x14ac:dyDescent="0.25">
      <c r="H87" s="18">
        <v>4</v>
      </c>
      <c r="I87" s="170">
        <v>28</v>
      </c>
      <c r="J87" s="181">
        <f>SUM('All Availability'!U74)</f>
        <v>0</v>
      </c>
      <c r="K87" s="18"/>
      <c r="L87" s="18">
        <f>SUM(J87/H87)</f>
        <v>0</v>
      </c>
      <c r="M87" s="169"/>
      <c r="N87" s="169"/>
      <c r="O87" s="169"/>
      <c r="P87" s="18"/>
      <c r="Q87" s="187">
        <f>SUM(J87/I87)</f>
        <v>0</v>
      </c>
      <c r="R87" s="187"/>
      <c r="S87" s="187"/>
    </row>
    <row r="88" spans="1:20" x14ac:dyDescent="0.25">
      <c r="A88" s="171" t="s">
        <v>168</v>
      </c>
      <c r="B88" s="171"/>
      <c r="C88" s="172"/>
      <c r="D88" s="172"/>
      <c r="E88" s="172"/>
      <c r="F88" s="173"/>
      <c r="G88" s="173"/>
      <c r="H88" s="174"/>
      <c r="I88" s="183"/>
      <c r="J88" s="184">
        <f>SUM(J84:J87)</f>
        <v>0</v>
      </c>
      <c r="K88" s="174"/>
      <c r="L88" s="174">
        <f>SUM(L84:L87)</f>
        <v>0</v>
      </c>
      <c r="M88" s="175"/>
      <c r="N88" s="175"/>
      <c r="O88" s="175"/>
      <c r="P88" s="174"/>
      <c r="Q88" s="188">
        <f>SUM(Q84:S87)</f>
        <v>0</v>
      </c>
      <c r="R88" s="187"/>
      <c r="S88" s="187"/>
      <c r="T88" s="182"/>
    </row>
  </sheetData>
  <mergeCells count="37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A43:J43"/>
    <mergeCell ref="A51:J51"/>
    <mergeCell ref="L57:U57"/>
    <mergeCell ref="L68:U68"/>
    <mergeCell ref="A81:S81"/>
    <mergeCell ref="Q83:S83"/>
    <mergeCell ref="Q84:S84"/>
    <mergeCell ref="Q85:S85"/>
    <mergeCell ref="Q86:S86"/>
    <mergeCell ref="Q87:S87"/>
    <mergeCell ref="Q88:S88"/>
  </mergeCells>
  <pageMargins left="0.5" right="0.5" top="0.5" bottom="0.25" header="0.3" footer="0.3"/>
  <pageSetup scale="93" fitToHeight="0" orientation="landscape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FABF-2FF4-4E58-8575-AE09108A6321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5"/>
      <c r="G5" s="195"/>
      <c r="H5" s="195"/>
      <c r="I5" s="195"/>
      <c r="J5" s="195"/>
      <c r="K5" s="196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5"/>
      <c r="G6" s="195"/>
      <c r="H6" s="195"/>
      <c r="I6" s="195"/>
      <c r="J6" s="195"/>
      <c r="K6" s="196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978-371F-4034-927F-79E29CEF703D}">
  <sheetPr codeName="Sheet3"/>
  <dimension ref="A1:F8"/>
  <sheetViews>
    <sheetView workbookViewId="0">
      <selection activeCell="E34" sqref="E34"/>
    </sheetView>
  </sheetViews>
  <sheetFormatPr defaultRowHeight="15" x14ac:dyDescent="0.25"/>
  <cols>
    <col min="1" max="1" width="18.425781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94" t="s">
        <v>160</v>
      </c>
      <c r="B1" s="194"/>
      <c r="C1" s="194"/>
      <c r="D1" s="194"/>
      <c r="E1" s="194"/>
      <c r="F1" s="194"/>
    </row>
    <row r="3" spans="1:6" ht="15.75" thickBot="1" x14ac:dyDescent="0.3">
      <c r="A3" s="123" t="s">
        <v>11</v>
      </c>
      <c r="B3" s="17" t="s">
        <v>169</v>
      </c>
      <c r="C3" s="17" t="s">
        <v>170</v>
      </c>
      <c r="D3" s="17" t="s">
        <v>163</v>
      </c>
      <c r="E3" s="17" t="s">
        <v>164</v>
      </c>
      <c r="F3" s="17" t="s">
        <v>165</v>
      </c>
    </row>
    <row r="4" spans="1:6" x14ac:dyDescent="0.25">
      <c r="B4" s="18">
        <v>5</v>
      </c>
      <c r="C4" s="18">
        <v>35</v>
      </c>
      <c r="D4" s="18">
        <f>SUM('All Availability'!J50)</f>
        <v>0</v>
      </c>
      <c r="E4" s="18">
        <f>SUM(D4/B4)</f>
        <v>0</v>
      </c>
      <c r="F4" s="18">
        <f>SUM(D4/C4)</f>
        <v>0</v>
      </c>
    </row>
    <row r="5" spans="1:6" x14ac:dyDescent="0.25">
      <c r="A5" t="s">
        <v>166</v>
      </c>
      <c r="B5" s="18">
        <v>5</v>
      </c>
      <c r="C5" s="18">
        <v>30</v>
      </c>
      <c r="D5" s="18">
        <f>SUM('All Availability'!U56)</f>
        <v>0</v>
      </c>
      <c r="E5" s="18">
        <f>SUM(D5/B5)</f>
        <v>0</v>
      </c>
      <c r="F5" s="18">
        <f>SUM(D5/C5)</f>
        <v>0</v>
      </c>
    </row>
    <row r="6" spans="1:6" x14ac:dyDescent="0.25">
      <c r="A6" t="s">
        <v>167</v>
      </c>
      <c r="B6" s="18">
        <v>10</v>
      </c>
      <c r="C6" s="18">
        <v>40</v>
      </c>
      <c r="D6" s="18">
        <f>SUM('All Availability'!U67)</f>
        <v>0</v>
      </c>
      <c r="E6" s="18">
        <f>SUM(D6/B6)</f>
        <v>0</v>
      </c>
      <c r="F6" s="18">
        <f>SUM(D6/C6)</f>
        <v>0</v>
      </c>
    </row>
    <row r="7" spans="1:6" x14ac:dyDescent="0.25">
      <c r="B7" s="18">
        <v>4</v>
      </c>
      <c r="C7" s="18">
        <v>28</v>
      </c>
      <c r="D7" s="18">
        <f>SUM('All Availability'!U74)</f>
        <v>0</v>
      </c>
      <c r="E7" s="18">
        <f>SUM(D7/B7)</f>
        <v>0</v>
      </c>
      <c r="F7" s="18">
        <f>SUM(D7/C7)</f>
        <v>0</v>
      </c>
    </row>
    <row r="8" spans="1:6" x14ac:dyDescent="0.25">
      <c r="A8" s="171" t="s">
        <v>168</v>
      </c>
      <c r="B8" s="174"/>
      <c r="C8" s="174"/>
      <c r="D8" s="174">
        <f>SUM(D4:D7)</f>
        <v>0</v>
      </c>
      <c r="E8" s="174">
        <f>SUM(E4:E7)</f>
        <v>0</v>
      </c>
      <c r="F8" s="174">
        <f>SUM(F4:F7)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2024-09-30T10:46:18Z</dcterms:modified>
</cp:coreProperties>
</file>